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4\020\1 výzva\"/>
    </mc:Choice>
  </mc:AlternateContent>
  <xr:revisionPtr revIDLastSave="0" documentId="13_ncr:1_{5C17644C-4084-4742-8215-C1D43FDD0A1E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8" i="1" l="1"/>
  <c r="S9" i="1"/>
  <c r="T11" i="1"/>
  <c r="S12" i="1"/>
  <c r="T14" i="1"/>
  <c r="S16" i="1"/>
  <c r="S17" i="1"/>
  <c r="T18" i="1"/>
  <c r="S7" i="1"/>
  <c r="P15" i="1"/>
  <c r="P16" i="1"/>
  <c r="P17" i="1"/>
  <c r="S15" i="1"/>
  <c r="T15" i="1"/>
  <c r="P8" i="1"/>
  <c r="P9" i="1"/>
  <c r="P10" i="1"/>
  <c r="P11" i="1"/>
  <c r="P12" i="1"/>
  <c r="P13" i="1"/>
  <c r="P14" i="1"/>
  <c r="S8" i="1"/>
  <c r="T9" i="1"/>
  <c r="S10" i="1"/>
  <c r="T10" i="1"/>
  <c r="S11" i="1"/>
  <c r="S13" i="1"/>
  <c r="T13" i="1"/>
  <c r="S14" i="1"/>
  <c r="P18" i="1"/>
  <c r="P7" i="1"/>
  <c r="S18" i="1" l="1"/>
  <c r="R21" i="1" s="1"/>
  <c r="T17" i="1"/>
  <c r="T12" i="1"/>
  <c r="T16" i="1"/>
  <c r="T7" i="1"/>
  <c r="Q21" i="1"/>
</calcChain>
</file>

<file path=xl/sharedStrings.xml><?xml version="1.0" encoding="utf-8"?>
<sst xmlns="http://schemas.openxmlformats.org/spreadsheetml/2006/main" count="96" uniqueCount="66">
  <si>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</si>
  <si>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</si>
  <si>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</si>
  <si>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</si>
  <si>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</si>
  <si>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</si>
  <si>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</si>
  <si>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</si>
  <si>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</si>
  <si>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</si>
  <si>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</si>
  <si>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30233132-5 - Diskové jednotky </t>
  </si>
  <si>
    <t xml:space="preserve">30234000-8 - Média pro ukládání dat </t>
  </si>
  <si>
    <t xml:space="preserve">30237200-1 - Počítačová příslušenství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</si>
  <si>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</si>
  <si>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</si>
  <si>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</si>
  <si>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</si>
  <si>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</si>
  <si>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</si>
  <si>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</si>
  <si>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</si>
  <si>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</si>
  <si>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</si>
  <si>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</si>
  <si>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</si>
  <si>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</si>
  <si>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</si>
  <si>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</si>
  <si>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</si>
  <si>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</si>
  <si>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</si>
  <si>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NA </t>
    </r>
    <r>
      <rPr>
        <b/>
        <sz val="11"/>
        <color rgb="FFFF0000"/>
        <rFont val="Calibri"/>
        <family val="2"/>
        <charset val="238"/>
        <scheme val="minor"/>
      </rPr>
      <t>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</si>
  <si>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NE</t>
  </si>
  <si>
    <t>21 dní</t>
  </si>
  <si>
    <t>USB disk - A</t>
  </si>
  <si>
    <t>USB disk - A/C</t>
  </si>
  <si>
    <t>Flashdisk s kapacitou min. 64 GB.
Konektor USB 3.1 Gen 1 Type-A.
Rychlost čtení alespoň 150 MB/s.
Flashdisk bude v odolnějším provedení, kde piny USB konektoru budou kryté nepohyblivou krytkou.</t>
  </si>
  <si>
    <t>Rozhraní USB 3.0 typ A a typ C.
Kapacita min. 64 GB.
Otočné provedení.</t>
  </si>
  <si>
    <t>Samostatná faktura</t>
  </si>
  <si>
    <t>CHARM 52240/526112/1688</t>
  </si>
  <si>
    <t>Ing. Jaroslav Šebesta, 
 Tel.: 37763 2131</t>
  </si>
  <si>
    <t>Technická 8, 
301 00  Plzeň,
Fakulta aplikovaných věd - Nové technologie pro informační společnost,
místnost UC 431</t>
  </si>
  <si>
    <t>Martin Švejda</t>
  </si>
  <si>
    <t>DisplayPort propojovací kabel</t>
  </si>
  <si>
    <t>Flash Disk</t>
  </si>
  <si>
    <t>Síťový kabel propojovací</t>
  </si>
  <si>
    <t>USB Hub</t>
  </si>
  <si>
    <t>Redukce USB-A a RS-232</t>
  </si>
  <si>
    <t xml:space="preserve">Rámeček na disk </t>
  </si>
  <si>
    <t xml:space="preserve">Propojovací HDMI </t>
  </si>
  <si>
    <t>Ing. Tomáš Řeřicha, Ph.D.,
Tel.: 737 488 958,
37763 4534</t>
  </si>
  <si>
    <t>Univerzitní 26, 
301 00 Plzeň,
Fakulta elektrotechnická - Katedra materiálů a technologií,
místnost EK 415</t>
  </si>
  <si>
    <t>Propojovací kabel DisplayPort (M) na DisplayPort (M), stíněný, délka min. 1m, černý.</t>
  </si>
  <si>
    <t>Flash disk USB 3.0, USB-A, kapacita min. 128 GB, materiál kov.</t>
  </si>
  <si>
    <t>Síťový kabel propojovací CAT5E UTP, délka 2 m, koncovky RJ45, materiál opletu PVC, rovné zakončení, barva bílá nebo šedá.</t>
  </si>
  <si>
    <t>Síťový kabel propojovací CAT5E UTP, délka 1 m, koncovky RJ45, materiál opletu PVC, rovné zakončení, barva bílá nebo šedá.</t>
  </si>
  <si>
    <t>Pevný disk 3,5".
Rozhraní SATA III.
Kapacita disku min. 2 TB.
Rychlost zápisu min. 150 MB/s.
Cache min. 256 MB, otáčky 7200 ot/min.</t>
  </si>
  <si>
    <t>Pevný disk 3,5"</t>
  </si>
  <si>
    <t>USB Hub - připojení pomocí USB 3, min. 6x USB A (USB 3.0), externí napájení, podpora rychlonabíjení, napájecí adaptér součástí balení, černá barva.</t>
  </si>
  <si>
    <t xml:space="preserve">USB Hub - připojení pomocí USB 3, konektivita min 3x USB-A (USB 3.0), napájení skrze USB, materiál plast, černá barva. </t>
  </si>
  <si>
    <t>Redukce USB-A a D-Sub DE-9 (RS-232), propojovací kabel, pozlacenými konektory, se stíněným kabelem, rovné zakončení, délka kabelu min. 1,5 m.</t>
  </si>
  <si>
    <t>Rámeček na disk, pro 2,5" disky, instalace do 3,5'' slotu, podpora SATA i IDE, černé provedení.</t>
  </si>
  <si>
    <t>Video kabel 1 m - propojovací, male konektory: 2× HDMI (HDMI 2.0), rovné zakončení.</t>
  </si>
  <si>
    <t xml:space="preserve">Příloha č. 2 Kupní smlouvy - technická specifikace
Výpočetní technika (III.) 020 - 2024 </t>
  </si>
  <si>
    <t>V případě, že se dodavatel při předání zboží na některá uvedená tel. čísla nedovolá, bude v takovém případě volat tel. 377 631 320.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</si>
</sst>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8" fillId="0" borderId="0"/>
    <xf numFmtId="0" fontId="9" fillId="0" borderId="0"/>
  </cellStyleXfs>
  <cellXfs count="15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center" vertical="top" wrapText="1"/>
    </xf>
    <xf numFmtId="0" fontId="10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12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6" fillId="0" borderId="0" xfId="0" applyFont="1" applyAlignment="1">
      <alignment horizontal="left" vertical="center" wrapTex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49" fontId="25" fillId="0" borderId="0" xfId="0" applyNumberFormat="1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3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24" fillId="4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0" fontId="13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24" fillId="4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3" fontId="0" fillId="2" borderId="19" xfId="0" applyNumberFormat="1" applyFill="1" applyBorder="1" applyAlignment="1">
      <alignment horizontal="center" vertical="center" wrapText="1"/>
    </xf>
    <xf numFmtId="0" fontId="13" fillId="3" borderId="20" xfId="0" applyFon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24" fillId="4" borderId="20" xfId="0" applyFont="1" applyFill="1" applyBorder="1" applyAlignment="1">
      <alignment horizontal="center" vertical="center" wrapText="1"/>
    </xf>
    <xf numFmtId="164" fontId="0" fillId="0" borderId="20" xfId="0" applyNumberFormat="1" applyBorder="1" applyAlignment="1">
      <alignment horizontal="right" vertical="center" indent="1"/>
    </xf>
    <xf numFmtId="164" fontId="0" fillId="3" borderId="20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3" fontId="0" fillId="2" borderId="23" xfId="0" applyNumberFormat="1" applyFill="1" applyBorder="1" applyAlignment="1">
      <alignment horizontal="center" vertical="center" wrapText="1"/>
    </xf>
    <xf numFmtId="0" fontId="13" fillId="3" borderId="21" xfId="0" applyFont="1" applyFill="1" applyBorder="1" applyAlignment="1">
      <alignment horizontal="center" vertical="center" wrapText="1"/>
    </xf>
    <xf numFmtId="3" fontId="0" fillId="3" borderId="21" xfId="0" applyNumberForma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24" fillId="4" borderId="21" xfId="0" applyFont="1" applyFill="1" applyBorder="1" applyAlignment="1">
      <alignment horizontal="center" vertical="center" wrapText="1"/>
    </xf>
    <xf numFmtId="164" fontId="0" fillId="0" borderId="21" xfId="0" applyNumberFormat="1" applyBorder="1" applyAlignment="1">
      <alignment horizontal="right" vertical="center" indent="1"/>
    </xf>
    <xf numFmtId="164" fontId="0" fillId="3" borderId="21" xfId="0" applyNumberFormat="1" applyFill="1" applyBorder="1" applyAlignment="1">
      <alignment horizontal="right" vertical="center" indent="1"/>
    </xf>
    <xf numFmtId="165" fontId="0" fillId="0" borderId="21" xfId="0" applyNumberFormat="1" applyBorder="1" applyAlignment="1">
      <alignment horizontal="right" vertical="center" indent="1"/>
    </xf>
    <xf numFmtId="0" fontId="0" fillId="0" borderId="21" xfId="0" applyBorder="1" applyAlignment="1">
      <alignment horizontal="center" vertical="center"/>
    </xf>
    <xf numFmtId="3" fontId="0" fillId="2" borderId="24" xfId="0" applyNumberFormat="1" applyFill="1" applyBorder="1" applyAlignment="1">
      <alignment horizontal="center" vertical="center" wrapText="1"/>
    </xf>
    <xf numFmtId="0" fontId="13" fillId="3" borderId="25" xfId="0" applyFont="1" applyFill="1" applyBorder="1" applyAlignment="1">
      <alignment horizontal="center" vertical="center" wrapText="1"/>
    </xf>
    <xf numFmtId="3" fontId="0" fillId="3" borderId="25" xfId="0" applyNumberFormat="1" applyFill="1" applyBorder="1" applyAlignment="1">
      <alignment horizontal="center" vertical="center" wrapText="1"/>
    </xf>
    <xf numFmtId="0" fontId="0" fillId="3" borderId="25" xfId="0" applyFill="1" applyBorder="1" applyAlignment="1">
      <alignment horizontal="center" vertical="center" wrapText="1"/>
    </xf>
    <xf numFmtId="0" fontId="24" fillId="4" borderId="25" xfId="0" applyFont="1" applyFill="1" applyBorder="1" applyAlignment="1">
      <alignment horizontal="center" vertical="center" wrapText="1"/>
    </xf>
    <xf numFmtId="164" fontId="0" fillId="0" borderId="25" xfId="0" applyNumberFormat="1" applyBorder="1" applyAlignment="1">
      <alignment horizontal="right" vertical="center" indent="1"/>
    </xf>
    <xf numFmtId="164" fontId="0" fillId="3" borderId="25" xfId="0" applyNumberFormat="1" applyFill="1" applyBorder="1" applyAlignment="1">
      <alignment horizontal="right" vertical="center" indent="1"/>
    </xf>
    <xf numFmtId="165" fontId="0" fillId="0" borderId="25" xfId="0" applyNumberFormat="1" applyBorder="1" applyAlignment="1">
      <alignment horizontal="right" vertical="center" indent="1"/>
    </xf>
    <xf numFmtId="0" fontId="0" fillId="0" borderId="25" xfId="0" applyBorder="1" applyAlignment="1">
      <alignment horizontal="center" vertical="center"/>
    </xf>
    <xf numFmtId="0" fontId="8" fillId="3" borderId="2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left" vertical="center" wrapText="1" indent="1"/>
    </xf>
    <xf numFmtId="0" fontId="2" fillId="6" borderId="25" xfId="0" applyFont="1" applyFill="1" applyBorder="1" applyAlignment="1">
      <alignment horizontal="left" vertical="center" wrapText="1" indent="1"/>
    </xf>
    <xf numFmtId="0" fontId="2" fillId="6" borderId="21" xfId="0" applyFont="1" applyFill="1" applyBorder="1" applyAlignment="1">
      <alignment horizontal="left" vertical="center" wrapText="1" indent="1"/>
    </xf>
    <xf numFmtId="0" fontId="2" fillId="6" borderId="20" xfId="0" applyFont="1" applyFill="1" applyBorder="1" applyAlignment="1">
      <alignment horizontal="left" vertical="center" wrapText="1" indent="1"/>
    </xf>
    <xf numFmtId="0" fontId="2" fillId="6" borderId="15" xfId="0" applyFont="1" applyFill="1" applyBorder="1" applyAlignment="1">
      <alignment horizontal="left" vertical="center" wrapText="1" indent="1"/>
    </xf>
    <xf numFmtId="0" fontId="10" fillId="5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13" fillId="6" borderId="2" xfId="0" applyFont="1" applyFill="1" applyBorder="1" applyAlignment="1">
      <alignment horizontal="center" vertical="center" wrapText="1"/>
    </xf>
    <xf numFmtId="0" fontId="13" fillId="6" borderId="18" xfId="0" applyFont="1" applyFill="1" applyBorder="1" applyAlignment="1">
      <alignment horizontal="center" vertical="center" wrapText="1"/>
    </xf>
    <xf numFmtId="0" fontId="13" fillId="6" borderId="17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4" fillId="6" borderId="18" xfId="0" applyFont="1" applyFill="1" applyBorder="1" applyAlignment="1">
      <alignment horizontal="center" vertical="center" wrapText="1"/>
    </xf>
    <xf numFmtId="0" fontId="4" fillId="6" borderId="17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7" fillId="3" borderId="21" xfId="0" applyFont="1" applyFill="1" applyBorder="1" applyAlignment="1">
      <alignment horizontal="center" vertical="center" wrapText="1"/>
    </xf>
    <xf numFmtId="0" fontId="7" fillId="3" borderId="22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4" fillId="6" borderId="16" xfId="0" applyFont="1" applyFill="1" applyBorder="1" applyAlignment="1">
      <alignment horizontal="center" vertical="center" wrapText="1"/>
    </xf>
    <xf numFmtId="0" fontId="4" fillId="6" borderId="26" xfId="0" applyFont="1" applyFill="1" applyBorder="1" applyAlignment="1">
      <alignment horizontal="center" vertical="center" wrapText="1"/>
    </xf>
    <xf numFmtId="0" fontId="3" fillId="6" borderId="16" xfId="0" applyFont="1" applyFill="1" applyBorder="1" applyAlignment="1">
      <alignment horizontal="center" vertical="center" wrapText="1"/>
    </xf>
    <xf numFmtId="0" fontId="3" fillId="6" borderId="26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7" fillId="3" borderId="26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26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26" xfId="0" applyFont="1" applyFill="1" applyBorder="1" applyAlignment="1">
      <alignment horizontal="center" vertical="center" wrapText="1"/>
    </xf>
    <xf numFmtId="0" fontId="13" fillId="6" borderId="16" xfId="0" applyFont="1" applyFill="1" applyBorder="1" applyAlignment="1">
      <alignment horizontal="center" vertical="center" wrapText="1"/>
    </xf>
    <xf numFmtId="0" fontId="13" fillId="6" borderId="26" xfId="0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10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vertical="top" wrapText="1"/>
    </xf>
    <xf numFmtId="0" fontId="23" fillId="0" borderId="0" xfId="0" applyFont="1" applyAlignment="1">
      <alignment horizontal="left" vertical="top" wrapText="1"/>
    </xf>
    <xf numFmtId="0" fontId="10" fillId="0" borderId="0" xfId="0" applyFont="1" applyAlignment="1">
      <alignment horizontal="left"/>
    </xf>
    <xf numFmtId="164" fontId="12" fillId="0" borderId="9" xfId="0" applyNumberFormat="1" applyFont="1" applyBorder="1" applyAlignment="1">
      <alignment horizontal="center" vertical="center"/>
    </xf>
    <xf numFmtId="164" fontId="12" fillId="0" borderId="10" xfId="0" applyNumberFormat="1" applyFont="1" applyBorder="1" applyAlignment="1">
      <alignment horizontal="center" vertical="center"/>
    </xf>
    <xf numFmtId="164" fontId="12" fillId="0" borderId="11" xfId="0" applyNumberFormat="1" applyFont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23" fillId="0" borderId="0" xfId="2" applyFont="1" applyAlignment="1">
      <alignment horizontal="left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10" fillId="3" borderId="26" xfId="0" applyFont="1" applyFill="1" applyBorder="1" applyAlignment="1">
      <alignment horizontal="center" vertical="center" wrapText="1"/>
    </xf>
    <xf numFmtId="0" fontId="14" fillId="4" borderId="13" xfId="0" applyFont="1" applyFill="1" applyBorder="1" applyAlignment="1" applyProtection="1">
      <alignment horizontal="left" vertical="center" wrapText="1" indent="1"/>
      <protection locked="0"/>
    </xf>
    <xf numFmtId="0" fontId="14" fillId="4" borderId="25" xfId="0" applyFont="1" applyFill="1" applyBorder="1" applyAlignment="1" applyProtection="1">
      <alignment horizontal="left" vertical="center" wrapText="1" indent="1"/>
      <protection locked="0"/>
    </xf>
    <xf numFmtId="0" fontId="14" fillId="4" borderId="21" xfId="0" applyFont="1" applyFill="1" applyBorder="1" applyAlignment="1" applyProtection="1">
      <alignment horizontal="left" vertical="center" wrapText="1" indent="1"/>
      <protection locked="0"/>
    </xf>
    <xf numFmtId="0" fontId="14" fillId="4" borderId="20" xfId="0" applyFont="1" applyFill="1" applyBorder="1" applyAlignment="1" applyProtection="1">
      <alignment horizontal="left" vertical="center" wrapText="1" indent="1"/>
      <protection locked="0"/>
    </xf>
    <xf numFmtId="0" fontId="14" fillId="4" borderId="15" xfId="0" applyFont="1" applyFill="1" applyBorder="1" applyAlignment="1" applyProtection="1">
      <alignment horizontal="left" vertical="center" wrapText="1" indent="1"/>
      <protection locked="0"/>
    </xf>
    <xf numFmtId="164" fontId="14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5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8"/>
  <sheetViews>
    <sheetView tabSelected="1" topLeftCell="D1" zoomScaleNormal="100" workbookViewId="0">
      <selection activeCell="G7" sqref="G7:G18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4.28515625" style="1" customWidth="1"/>
    <col min="4" max="4" width="12.28515625" style="2" customWidth="1"/>
    <col min="5" max="5" width="10.5703125" style="3" customWidth="1"/>
    <col min="6" max="6" width="101.710937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.140625" style="1" customWidth="1"/>
    <col min="11" max="11" width="36.7109375" customWidth="1"/>
    <col min="12" max="12" width="27.7109375" customWidth="1"/>
    <col min="13" max="13" width="30.7109375" customWidth="1"/>
    <col min="14" max="14" width="32.85546875" style="4" customWidth="1"/>
    <col min="15" max="15" width="26" style="4" bestFit="1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3.42578125" style="5" customWidth="1"/>
  </cols>
  <sheetData>
    <row r="1" spans="1:22" ht="40.9" customHeight="1" x14ac:dyDescent="0.25">
      <c r="B1" s="132" t="s">
        <v>64</v>
      </c>
      <c r="C1" s="133"/>
      <c r="D1" s="133"/>
      <c r="E1"/>
      <c r="G1" s="41"/>
      <c r="V1"/>
    </row>
    <row r="2" spans="1:22" ht="18.75" customHeight="1" x14ac:dyDescent="0.25">
      <c r="C2"/>
      <c r="D2" s="9"/>
      <c r="E2" s="10"/>
      <c r="G2" s="136"/>
      <c r="H2" s="137"/>
      <c r="I2" s="137"/>
      <c r="J2" s="137"/>
      <c r="K2" s="137"/>
      <c r="L2" s="137"/>
      <c r="M2" s="137"/>
      <c r="N2" s="137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96"/>
      <c r="E3" s="96"/>
      <c r="F3" s="96"/>
      <c r="G3" s="137"/>
      <c r="H3" s="137"/>
      <c r="I3" s="137"/>
      <c r="J3" s="137"/>
      <c r="K3" s="137"/>
      <c r="L3" s="137"/>
      <c r="M3" s="137"/>
      <c r="N3" s="137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96"/>
      <c r="E4" s="96"/>
      <c r="F4" s="96"/>
      <c r="G4" s="96"/>
      <c r="H4" s="96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134" t="s">
        <v>2</v>
      </c>
      <c r="H5" s="135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14</v>
      </c>
      <c r="D6" s="32" t="s">
        <v>4</v>
      </c>
      <c r="E6" s="32" t="s">
        <v>15</v>
      </c>
      <c r="F6" s="32" t="s">
        <v>16</v>
      </c>
      <c r="G6" s="37" t="s">
        <v>25</v>
      </c>
      <c r="H6" s="38" t="s">
        <v>26</v>
      </c>
      <c r="I6" s="33" t="s">
        <v>17</v>
      </c>
      <c r="J6" s="32" t="s">
        <v>18</v>
      </c>
      <c r="K6" s="32" t="s">
        <v>32</v>
      </c>
      <c r="L6" s="34" t="s">
        <v>19</v>
      </c>
      <c r="M6" s="35" t="s">
        <v>20</v>
      </c>
      <c r="N6" s="34" t="s">
        <v>21</v>
      </c>
      <c r="O6" s="32" t="s">
        <v>30</v>
      </c>
      <c r="P6" s="34" t="s">
        <v>22</v>
      </c>
      <c r="Q6" s="32" t="s">
        <v>5</v>
      </c>
      <c r="R6" s="36" t="s">
        <v>6</v>
      </c>
      <c r="S6" s="95" t="s">
        <v>7</v>
      </c>
      <c r="T6" s="95" t="s">
        <v>8</v>
      </c>
      <c r="U6" s="34" t="s">
        <v>23</v>
      </c>
      <c r="V6" s="34" t="s">
        <v>24</v>
      </c>
    </row>
    <row r="7" spans="1:22" ht="95.25" customHeight="1" thickTop="1" x14ac:dyDescent="0.25">
      <c r="A7" s="20"/>
      <c r="B7" s="42">
        <v>1</v>
      </c>
      <c r="C7" s="43" t="s">
        <v>35</v>
      </c>
      <c r="D7" s="44">
        <v>10</v>
      </c>
      <c r="E7" s="45" t="s">
        <v>29</v>
      </c>
      <c r="F7" s="90" t="s">
        <v>37</v>
      </c>
      <c r="G7" s="149"/>
      <c r="H7" s="46" t="s">
        <v>33</v>
      </c>
      <c r="I7" s="126" t="s">
        <v>39</v>
      </c>
      <c r="J7" s="128" t="s">
        <v>31</v>
      </c>
      <c r="K7" s="126" t="s">
        <v>40</v>
      </c>
      <c r="L7" s="130"/>
      <c r="M7" s="120" t="s">
        <v>41</v>
      </c>
      <c r="N7" s="122" t="s">
        <v>42</v>
      </c>
      <c r="O7" s="147" t="s">
        <v>34</v>
      </c>
      <c r="P7" s="47">
        <f>D7*Q7</f>
        <v>3000</v>
      </c>
      <c r="Q7" s="48">
        <v>300</v>
      </c>
      <c r="R7" s="154"/>
      <c r="S7" s="49">
        <f>D7*R7</f>
        <v>0</v>
      </c>
      <c r="T7" s="50" t="str">
        <f t="shared" ref="T7" si="0">IF(ISNUMBER(R7), IF(R7&gt;Q7,"NEVYHOVUJE","VYHOVUJE")," ")</f>
        <v xml:space="preserve"> </v>
      </c>
      <c r="U7" s="70" t="s">
        <v>43</v>
      </c>
      <c r="V7" s="124" t="s">
        <v>12</v>
      </c>
    </row>
    <row r="8" spans="1:22" ht="81" customHeight="1" thickBot="1" x14ac:dyDescent="0.3">
      <c r="A8" s="20"/>
      <c r="B8" s="80">
        <v>2</v>
      </c>
      <c r="C8" s="81" t="s">
        <v>36</v>
      </c>
      <c r="D8" s="82">
        <v>10</v>
      </c>
      <c r="E8" s="83" t="s">
        <v>29</v>
      </c>
      <c r="F8" s="91" t="s">
        <v>38</v>
      </c>
      <c r="G8" s="150"/>
      <c r="H8" s="84" t="s">
        <v>33</v>
      </c>
      <c r="I8" s="127"/>
      <c r="J8" s="129"/>
      <c r="K8" s="127"/>
      <c r="L8" s="131"/>
      <c r="M8" s="121"/>
      <c r="N8" s="123"/>
      <c r="O8" s="148"/>
      <c r="P8" s="85">
        <f>D8*Q8</f>
        <v>3650</v>
      </c>
      <c r="Q8" s="86">
        <v>365</v>
      </c>
      <c r="R8" s="155"/>
      <c r="S8" s="87">
        <f>D8*R8</f>
        <v>0</v>
      </c>
      <c r="T8" s="88" t="str">
        <f t="shared" ref="T8:T14" si="1">IF(ISNUMBER(R8), IF(R8&gt;Q8,"NEVYHOVUJE","VYHOVUJE")," ")</f>
        <v xml:space="preserve"> </v>
      </c>
      <c r="U8" s="89" t="s">
        <v>43</v>
      </c>
      <c r="V8" s="125"/>
    </row>
    <row r="9" spans="1:22" ht="33" customHeight="1" x14ac:dyDescent="0.25">
      <c r="A9" s="20"/>
      <c r="B9" s="71">
        <v>3</v>
      </c>
      <c r="C9" s="72" t="s">
        <v>44</v>
      </c>
      <c r="D9" s="73">
        <v>5</v>
      </c>
      <c r="E9" s="74" t="s">
        <v>29</v>
      </c>
      <c r="F9" s="92" t="s">
        <v>53</v>
      </c>
      <c r="G9" s="151"/>
      <c r="H9" s="75" t="s">
        <v>33</v>
      </c>
      <c r="I9" s="97" t="s">
        <v>39</v>
      </c>
      <c r="J9" s="97" t="s">
        <v>33</v>
      </c>
      <c r="K9" s="100"/>
      <c r="L9" s="103"/>
      <c r="M9" s="106" t="s">
        <v>51</v>
      </c>
      <c r="N9" s="106" t="s">
        <v>52</v>
      </c>
      <c r="O9" s="109" t="s">
        <v>34</v>
      </c>
      <c r="P9" s="76">
        <f>D9*Q9</f>
        <v>1000</v>
      </c>
      <c r="Q9" s="77">
        <v>200</v>
      </c>
      <c r="R9" s="156"/>
      <c r="S9" s="78">
        <f>D9*R9</f>
        <v>0</v>
      </c>
      <c r="T9" s="79" t="str">
        <f t="shared" si="1"/>
        <v xml:space="preserve"> </v>
      </c>
      <c r="U9" s="112"/>
      <c r="V9" s="115" t="s">
        <v>13</v>
      </c>
    </row>
    <row r="10" spans="1:22" ht="33" customHeight="1" x14ac:dyDescent="0.25">
      <c r="A10" s="20"/>
      <c r="B10" s="60">
        <v>4</v>
      </c>
      <c r="C10" s="61" t="s">
        <v>45</v>
      </c>
      <c r="D10" s="62">
        <v>5</v>
      </c>
      <c r="E10" s="63" t="s">
        <v>29</v>
      </c>
      <c r="F10" s="93" t="s">
        <v>54</v>
      </c>
      <c r="G10" s="152"/>
      <c r="H10" s="64" t="s">
        <v>33</v>
      </c>
      <c r="I10" s="98"/>
      <c r="J10" s="98"/>
      <c r="K10" s="101"/>
      <c r="L10" s="104"/>
      <c r="M10" s="107"/>
      <c r="N10" s="107"/>
      <c r="O10" s="110"/>
      <c r="P10" s="65">
        <f>D10*Q10</f>
        <v>2750</v>
      </c>
      <c r="Q10" s="66">
        <v>550</v>
      </c>
      <c r="R10" s="157"/>
      <c r="S10" s="67">
        <f>D10*R10</f>
        <v>0</v>
      </c>
      <c r="T10" s="68" t="str">
        <f t="shared" si="1"/>
        <v xml:space="preserve"> </v>
      </c>
      <c r="U10" s="113"/>
      <c r="V10" s="116"/>
    </row>
    <row r="11" spans="1:22" ht="38.25" customHeight="1" x14ac:dyDescent="0.25">
      <c r="A11" s="20"/>
      <c r="B11" s="60">
        <v>5</v>
      </c>
      <c r="C11" s="61" t="s">
        <v>46</v>
      </c>
      <c r="D11" s="62">
        <v>5</v>
      </c>
      <c r="E11" s="63" t="s">
        <v>29</v>
      </c>
      <c r="F11" s="93" t="s">
        <v>55</v>
      </c>
      <c r="G11" s="152"/>
      <c r="H11" s="64" t="s">
        <v>33</v>
      </c>
      <c r="I11" s="98"/>
      <c r="J11" s="98"/>
      <c r="K11" s="101"/>
      <c r="L11" s="104"/>
      <c r="M11" s="107"/>
      <c r="N11" s="107"/>
      <c r="O11" s="110"/>
      <c r="P11" s="65">
        <f>D11*Q11</f>
        <v>400</v>
      </c>
      <c r="Q11" s="66">
        <v>80</v>
      </c>
      <c r="R11" s="157"/>
      <c r="S11" s="67">
        <f>D11*R11</f>
        <v>0</v>
      </c>
      <c r="T11" s="68" t="str">
        <f t="shared" si="1"/>
        <v xml:space="preserve"> </v>
      </c>
      <c r="U11" s="113"/>
      <c r="V11" s="116"/>
    </row>
    <row r="12" spans="1:22" ht="40.5" customHeight="1" x14ac:dyDescent="0.25">
      <c r="A12" s="20"/>
      <c r="B12" s="60">
        <v>6</v>
      </c>
      <c r="C12" s="61" t="s">
        <v>46</v>
      </c>
      <c r="D12" s="62">
        <v>5</v>
      </c>
      <c r="E12" s="63" t="s">
        <v>29</v>
      </c>
      <c r="F12" s="93" t="s">
        <v>56</v>
      </c>
      <c r="G12" s="152"/>
      <c r="H12" s="64" t="s">
        <v>33</v>
      </c>
      <c r="I12" s="98"/>
      <c r="J12" s="98"/>
      <c r="K12" s="101"/>
      <c r="L12" s="104"/>
      <c r="M12" s="107"/>
      <c r="N12" s="107"/>
      <c r="O12" s="110"/>
      <c r="P12" s="65">
        <f>D12*Q12</f>
        <v>350</v>
      </c>
      <c r="Q12" s="66">
        <v>70</v>
      </c>
      <c r="R12" s="157"/>
      <c r="S12" s="67">
        <f>D12*R12</f>
        <v>0</v>
      </c>
      <c r="T12" s="68" t="str">
        <f t="shared" si="1"/>
        <v xml:space="preserve"> </v>
      </c>
      <c r="U12" s="113"/>
      <c r="V12" s="117"/>
    </row>
    <row r="13" spans="1:22" ht="93" customHeight="1" x14ac:dyDescent="0.25">
      <c r="A13" s="20"/>
      <c r="B13" s="60">
        <v>7</v>
      </c>
      <c r="C13" s="61" t="s">
        <v>58</v>
      </c>
      <c r="D13" s="62">
        <v>2</v>
      </c>
      <c r="E13" s="63" t="s">
        <v>29</v>
      </c>
      <c r="F13" s="93" t="s">
        <v>57</v>
      </c>
      <c r="G13" s="152"/>
      <c r="H13" s="64" t="s">
        <v>33</v>
      </c>
      <c r="I13" s="98"/>
      <c r="J13" s="98"/>
      <c r="K13" s="101"/>
      <c r="L13" s="104"/>
      <c r="M13" s="107"/>
      <c r="N13" s="107"/>
      <c r="O13" s="110"/>
      <c r="P13" s="65">
        <f>D13*Q13</f>
        <v>2800</v>
      </c>
      <c r="Q13" s="66">
        <v>1400</v>
      </c>
      <c r="R13" s="157"/>
      <c r="S13" s="67">
        <f>D13*R13</f>
        <v>0</v>
      </c>
      <c r="T13" s="68" t="str">
        <f t="shared" si="1"/>
        <v xml:space="preserve"> </v>
      </c>
      <c r="U13" s="113"/>
      <c r="V13" s="69" t="s">
        <v>11</v>
      </c>
    </row>
    <row r="14" spans="1:22" ht="53.25" customHeight="1" x14ac:dyDescent="0.25">
      <c r="A14" s="20"/>
      <c r="B14" s="60">
        <v>8</v>
      </c>
      <c r="C14" s="61" t="s">
        <v>47</v>
      </c>
      <c r="D14" s="62">
        <v>4</v>
      </c>
      <c r="E14" s="63" t="s">
        <v>29</v>
      </c>
      <c r="F14" s="93" t="s">
        <v>60</v>
      </c>
      <c r="G14" s="152"/>
      <c r="H14" s="64" t="s">
        <v>33</v>
      </c>
      <c r="I14" s="98"/>
      <c r="J14" s="98"/>
      <c r="K14" s="101"/>
      <c r="L14" s="104"/>
      <c r="M14" s="107"/>
      <c r="N14" s="107"/>
      <c r="O14" s="110"/>
      <c r="P14" s="65">
        <f>D14*Q14</f>
        <v>1000</v>
      </c>
      <c r="Q14" s="66">
        <v>250</v>
      </c>
      <c r="R14" s="157"/>
      <c r="S14" s="67">
        <f>D14*R14</f>
        <v>0</v>
      </c>
      <c r="T14" s="68" t="str">
        <f t="shared" si="1"/>
        <v xml:space="preserve"> </v>
      </c>
      <c r="U14" s="113"/>
      <c r="V14" s="118" t="s">
        <v>13</v>
      </c>
    </row>
    <row r="15" spans="1:22" ht="51.75" customHeight="1" x14ac:dyDescent="0.25">
      <c r="A15" s="20"/>
      <c r="B15" s="60">
        <v>9</v>
      </c>
      <c r="C15" s="61" t="s">
        <v>47</v>
      </c>
      <c r="D15" s="62">
        <v>2</v>
      </c>
      <c r="E15" s="63" t="s">
        <v>29</v>
      </c>
      <c r="F15" s="93" t="s">
        <v>59</v>
      </c>
      <c r="G15" s="152"/>
      <c r="H15" s="64" t="s">
        <v>33</v>
      </c>
      <c r="I15" s="98"/>
      <c r="J15" s="98"/>
      <c r="K15" s="101"/>
      <c r="L15" s="104"/>
      <c r="M15" s="107"/>
      <c r="N15" s="107"/>
      <c r="O15" s="110"/>
      <c r="P15" s="65">
        <f>D15*Q15</f>
        <v>1700</v>
      </c>
      <c r="Q15" s="66">
        <v>850</v>
      </c>
      <c r="R15" s="157"/>
      <c r="S15" s="67">
        <f>D15*R15</f>
        <v>0</v>
      </c>
      <c r="T15" s="68" t="str">
        <f t="shared" ref="T15:T17" si="2">IF(ISNUMBER(R15), IF(R15&gt;Q15,"NEVYHOVUJE","VYHOVUJE")," ")</f>
        <v xml:space="preserve"> </v>
      </c>
      <c r="U15" s="113"/>
      <c r="V15" s="116"/>
    </row>
    <row r="16" spans="1:22" ht="48" customHeight="1" x14ac:dyDescent="0.25">
      <c r="A16" s="20"/>
      <c r="B16" s="60">
        <v>10</v>
      </c>
      <c r="C16" s="61" t="s">
        <v>48</v>
      </c>
      <c r="D16" s="62">
        <v>2</v>
      </c>
      <c r="E16" s="63" t="s">
        <v>29</v>
      </c>
      <c r="F16" s="93" t="s">
        <v>61</v>
      </c>
      <c r="G16" s="152"/>
      <c r="H16" s="64" t="s">
        <v>33</v>
      </c>
      <c r="I16" s="98"/>
      <c r="J16" s="98"/>
      <c r="K16" s="101"/>
      <c r="L16" s="104"/>
      <c r="M16" s="107"/>
      <c r="N16" s="107"/>
      <c r="O16" s="110"/>
      <c r="P16" s="65">
        <f>D16*Q16</f>
        <v>620</v>
      </c>
      <c r="Q16" s="66">
        <v>310</v>
      </c>
      <c r="R16" s="157"/>
      <c r="S16" s="67">
        <f>D16*R16</f>
        <v>0</v>
      </c>
      <c r="T16" s="68" t="str">
        <f t="shared" si="2"/>
        <v xml:space="preserve"> </v>
      </c>
      <c r="U16" s="113"/>
      <c r="V16" s="116"/>
    </row>
    <row r="17" spans="1:22" ht="33" customHeight="1" x14ac:dyDescent="0.25">
      <c r="A17" s="20"/>
      <c r="B17" s="60">
        <v>11</v>
      </c>
      <c r="C17" s="61" t="s">
        <v>49</v>
      </c>
      <c r="D17" s="62">
        <v>2</v>
      </c>
      <c r="E17" s="63" t="s">
        <v>29</v>
      </c>
      <c r="F17" s="93" t="s">
        <v>62</v>
      </c>
      <c r="G17" s="152"/>
      <c r="H17" s="64" t="s">
        <v>33</v>
      </c>
      <c r="I17" s="98"/>
      <c r="J17" s="98"/>
      <c r="K17" s="101"/>
      <c r="L17" s="104"/>
      <c r="M17" s="107"/>
      <c r="N17" s="107"/>
      <c r="O17" s="110"/>
      <c r="P17" s="65">
        <f>D17*Q17</f>
        <v>200</v>
      </c>
      <c r="Q17" s="66">
        <v>100</v>
      </c>
      <c r="R17" s="157"/>
      <c r="S17" s="67">
        <f>D17*R17</f>
        <v>0</v>
      </c>
      <c r="T17" s="68" t="str">
        <f t="shared" si="2"/>
        <v xml:space="preserve"> </v>
      </c>
      <c r="U17" s="113"/>
      <c r="V17" s="116"/>
    </row>
    <row r="18" spans="1:22" ht="39" customHeight="1" thickBot="1" x14ac:dyDescent="0.3">
      <c r="A18" s="20"/>
      <c r="B18" s="51">
        <v>12</v>
      </c>
      <c r="C18" s="52" t="s">
        <v>50</v>
      </c>
      <c r="D18" s="53">
        <v>5</v>
      </c>
      <c r="E18" s="54" t="s">
        <v>29</v>
      </c>
      <c r="F18" s="94" t="s">
        <v>63</v>
      </c>
      <c r="G18" s="153"/>
      <c r="H18" s="55" t="s">
        <v>33</v>
      </c>
      <c r="I18" s="99"/>
      <c r="J18" s="99"/>
      <c r="K18" s="102"/>
      <c r="L18" s="105"/>
      <c r="M18" s="108"/>
      <c r="N18" s="108"/>
      <c r="O18" s="111"/>
      <c r="P18" s="56">
        <f>D18*Q18</f>
        <v>500</v>
      </c>
      <c r="Q18" s="57">
        <v>100</v>
      </c>
      <c r="R18" s="158"/>
      <c r="S18" s="58">
        <f>D18*R18</f>
        <v>0</v>
      </c>
      <c r="T18" s="59" t="str">
        <f t="shared" ref="T18" si="3">IF(ISNUMBER(R18), IF(R18&gt;Q18,"NEVYHOVUJE","VYHOVUJE")," ")</f>
        <v xml:space="preserve"> </v>
      </c>
      <c r="U18" s="114"/>
      <c r="V18" s="119"/>
    </row>
    <row r="19" spans="1:22" ht="17.45" customHeight="1" thickTop="1" thickBot="1" x14ac:dyDescent="0.3">
      <c r="C19"/>
      <c r="D19"/>
      <c r="E19"/>
      <c r="F19"/>
      <c r="G19"/>
      <c r="H19"/>
      <c r="I19"/>
      <c r="J19"/>
      <c r="N19"/>
      <c r="O19"/>
      <c r="P19"/>
    </row>
    <row r="20" spans="1:22" ht="51.75" customHeight="1" thickTop="1" thickBot="1" x14ac:dyDescent="0.3">
      <c r="B20" s="145" t="s">
        <v>28</v>
      </c>
      <c r="C20" s="145"/>
      <c r="D20" s="145"/>
      <c r="E20" s="145"/>
      <c r="F20" s="145"/>
      <c r="G20" s="145"/>
      <c r="H20" s="40"/>
      <c r="I20" s="40"/>
      <c r="J20" s="21"/>
      <c r="K20" s="21"/>
      <c r="L20" s="6"/>
      <c r="M20" s="6"/>
      <c r="N20" s="6"/>
      <c r="O20" s="22"/>
      <c r="P20" s="22"/>
      <c r="Q20" s="23" t="s">
        <v>9</v>
      </c>
      <c r="R20" s="142" t="s">
        <v>10</v>
      </c>
      <c r="S20" s="143"/>
      <c r="T20" s="144"/>
      <c r="U20" s="24"/>
      <c r="V20" s="25"/>
    </row>
    <row r="21" spans="1:22" ht="50.45" customHeight="1" thickTop="1" thickBot="1" x14ac:dyDescent="0.3">
      <c r="B21" s="146" t="s">
        <v>27</v>
      </c>
      <c r="C21" s="146"/>
      <c r="D21" s="146"/>
      <c r="E21" s="146"/>
      <c r="F21" s="146"/>
      <c r="G21" s="146"/>
      <c r="H21" s="146"/>
      <c r="I21" s="26"/>
      <c r="L21" s="9"/>
      <c r="M21" s="9"/>
      <c r="N21" s="9"/>
      <c r="O21" s="27"/>
      <c r="P21" s="27"/>
      <c r="Q21" s="28">
        <f>SUM(P7:P18)</f>
        <v>17970</v>
      </c>
      <c r="R21" s="139">
        <f>SUM(S7:S18)</f>
        <v>0</v>
      </c>
      <c r="S21" s="140"/>
      <c r="T21" s="141"/>
    </row>
    <row r="22" spans="1:22" ht="15.75" thickTop="1" x14ac:dyDescent="0.25">
      <c r="B22" s="138" t="s">
        <v>65</v>
      </c>
      <c r="C22" s="138"/>
      <c r="D22" s="138"/>
      <c r="E22" s="138"/>
      <c r="F22" s="138"/>
      <c r="G22" s="138"/>
      <c r="H22" s="96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1:22" x14ac:dyDescent="0.25">
      <c r="B23" s="39"/>
      <c r="C23" s="39"/>
      <c r="D23" s="39"/>
      <c r="E23" s="39"/>
      <c r="F23" s="39"/>
      <c r="G23" s="96"/>
      <c r="H23" s="96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1:22" x14ac:dyDescent="0.25">
      <c r="B24" s="39"/>
      <c r="C24" s="39"/>
      <c r="D24" s="39"/>
      <c r="E24" s="39"/>
      <c r="F24" s="39"/>
      <c r="G24" s="96"/>
      <c r="H24" s="96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1:22" x14ac:dyDescent="0.25">
      <c r="B25" s="39"/>
      <c r="C25" s="39"/>
      <c r="D25" s="39"/>
      <c r="E25" s="39"/>
      <c r="F25" s="39"/>
      <c r="G25" s="96"/>
      <c r="H25" s="96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1:22" ht="19.899999999999999" customHeight="1" x14ac:dyDescent="0.25">
      <c r="C26" s="21"/>
      <c r="D26" s="29"/>
      <c r="E26" s="21"/>
      <c r="F26" s="21"/>
      <c r="G26" s="96"/>
      <c r="H26" s="96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1:22" ht="19.899999999999999" customHeight="1" x14ac:dyDescent="0.25">
      <c r="H27" s="30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1:22" ht="19.899999999999999" customHeight="1" x14ac:dyDescent="0.25">
      <c r="C28" s="21"/>
      <c r="D28" s="29"/>
      <c r="E28" s="21"/>
      <c r="F28" s="21"/>
      <c r="G28" s="96"/>
      <c r="H28" s="96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1:22" ht="19.899999999999999" customHeight="1" x14ac:dyDescent="0.25">
      <c r="C29" s="21"/>
      <c r="D29" s="29"/>
      <c r="E29" s="21"/>
      <c r="F29" s="21"/>
      <c r="G29" s="96"/>
      <c r="H29" s="96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1:22" ht="19.899999999999999" customHeight="1" x14ac:dyDescent="0.25">
      <c r="C30" s="21"/>
      <c r="D30" s="29"/>
      <c r="E30" s="21"/>
      <c r="F30" s="21"/>
      <c r="G30" s="96"/>
      <c r="H30" s="96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1:22" ht="19.899999999999999" customHeight="1" x14ac:dyDescent="0.25">
      <c r="C31" s="21"/>
      <c r="D31" s="29"/>
      <c r="E31" s="21"/>
      <c r="F31" s="21"/>
      <c r="G31" s="96"/>
      <c r="H31" s="96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1:22" ht="19.899999999999999" customHeight="1" x14ac:dyDescent="0.25">
      <c r="C32" s="21"/>
      <c r="D32" s="29"/>
      <c r="E32" s="21"/>
      <c r="F32" s="21"/>
      <c r="G32" s="96"/>
      <c r="H32" s="96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96"/>
      <c r="H33" s="96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96"/>
      <c r="H34" s="96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96"/>
      <c r="H35" s="96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96"/>
      <c r="H36" s="96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96"/>
      <c r="H37" s="96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96"/>
      <c r="H38" s="96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96"/>
      <c r="H39" s="96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96"/>
      <c r="H40" s="96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96"/>
      <c r="H41" s="96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96"/>
      <c r="H42" s="96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96"/>
      <c r="H43" s="96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96"/>
      <c r="H44" s="96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96"/>
      <c r="H45" s="96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96"/>
      <c r="H46" s="96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96"/>
      <c r="H47" s="96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96"/>
      <c r="H48" s="96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96"/>
      <c r="H49" s="96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96"/>
      <c r="H50" s="96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96"/>
      <c r="H51" s="96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96"/>
      <c r="H52" s="96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96"/>
      <c r="H53" s="96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96"/>
      <c r="H54" s="96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96"/>
      <c r="H55" s="96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96"/>
      <c r="H56" s="96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96"/>
      <c r="H57" s="96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96"/>
      <c r="H58" s="96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96"/>
      <c r="H59" s="96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96"/>
      <c r="H60" s="96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96"/>
      <c r="H61" s="96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96"/>
      <c r="H62" s="96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96"/>
      <c r="H63" s="96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96"/>
      <c r="H64" s="96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96"/>
      <c r="H65" s="96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96"/>
      <c r="H66" s="96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96"/>
      <c r="H67" s="96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96"/>
      <c r="H68" s="96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96"/>
      <c r="H69" s="96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96"/>
      <c r="H70" s="96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96"/>
      <c r="H71" s="96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96"/>
      <c r="H72" s="96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96"/>
      <c r="H73" s="96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96"/>
      <c r="H74" s="96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96"/>
      <c r="H75" s="96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96"/>
      <c r="H76" s="96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96"/>
      <c r="H77" s="96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96"/>
      <c r="H78" s="96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96"/>
      <c r="H79" s="96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96"/>
      <c r="H80" s="96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96"/>
      <c r="H81" s="96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96"/>
      <c r="H82" s="96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96"/>
      <c r="H83" s="96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96"/>
      <c r="H84" s="96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96"/>
      <c r="H85" s="96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96"/>
      <c r="H86" s="96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96"/>
      <c r="H87" s="96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96"/>
      <c r="H88" s="96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96"/>
      <c r="H89" s="96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96"/>
      <c r="H90" s="96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96"/>
      <c r="H91" s="96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96"/>
      <c r="H92" s="96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96"/>
      <c r="H93" s="96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96"/>
      <c r="H94" s="96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96"/>
      <c r="H95" s="96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96"/>
      <c r="H96" s="96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96"/>
      <c r="H97" s="96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96"/>
      <c r="H98" s="96"/>
      <c r="I98" s="11"/>
      <c r="J98" s="11"/>
      <c r="K98" s="11"/>
      <c r="L98" s="11"/>
      <c r="M98" s="11"/>
      <c r="N98" s="5"/>
      <c r="O98" s="5"/>
      <c r="P98" s="5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96"/>
      <c r="H99" s="96"/>
      <c r="I99" s="11"/>
      <c r="J99" s="11"/>
      <c r="K99" s="11"/>
      <c r="L99" s="11"/>
      <c r="M99" s="11"/>
      <c r="N99" s="5"/>
      <c r="O99" s="5"/>
      <c r="P99" s="5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96"/>
      <c r="H100" s="96"/>
      <c r="I100" s="11"/>
      <c r="J100" s="11"/>
      <c r="K100" s="11"/>
      <c r="L100" s="11"/>
      <c r="M100" s="11"/>
      <c r="N100" s="5"/>
      <c r="O100" s="5"/>
      <c r="P100" s="5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96"/>
      <c r="H101" s="96"/>
      <c r="I101" s="11"/>
      <c r="J101" s="11"/>
      <c r="K101" s="11"/>
      <c r="L101" s="11"/>
      <c r="M101" s="11"/>
      <c r="N101" s="5"/>
      <c r="O101" s="5"/>
      <c r="P101" s="5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96"/>
      <c r="H102" s="96"/>
      <c r="I102" s="11"/>
      <c r="J102" s="11"/>
      <c r="K102" s="11"/>
      <c r="L102" s="11"/>
      <c r="M102" s="11"/>
      <c r="N102" s="5"/>
      <c r="O102" s="5"/>
      <c r="P102" s="5"/>
      <c r="Q102" s="11"/>
      <c r="R102" s="11"/>
      <c r="S102" s="11"/>
    </row>
    <row r="103" spans="3:19" ht="19.899999999999999" customHeight="1" x14ac:dyDescent="0.25">
      <c r="C103" s="21"/>
      <c r="D103" s="29"/>
      <c r="E103" s="21"/>
      <c r="F103" s="21"/>
      <c r="G103" s="96"/>
      <c r="H103" s="96"/>
      <c r="I103" s="11"/>
      <c r="J103" s="11"/>
      <c r="K103" s="11"/>
      <c r="L103" s="11"/>
      <c r="M103" s="11"/>
      <c r="N103" s="5"/>
      <c r="O103" s="5"/>
      <c r="P103" s="5"/>
      <c r="Q103" s="11"/>
      <c r="R103" s="11"/>
      <c r="S103" s="11"/>
    </row>
    <row r="104" spans="3:19" ht="19.899999999999999" customHeight="1" x14ac:dyDescent="0.25">
      <c r="C104" s="21"/>
      <c r="D104" s="29"/>
      <c r="E104" s="21"/>
      <c r="F104" s="21"/>
      <c r="G104" s="96"/>
      <c r="H104" s="96"/>
      <c r="I104" s="11"/>
      <c r="J104" s="11"/>
      <c r="K104" s="11"/>
      <c r="L104" s="11"/>
      <c r="M104" s="11"/>
      <c r="N104" s="5"/>
      <c r="O104" s="5"/>
      <c r="P104" s="5"/>
      <c r="Q104" s="11"/>
      <c r="R104" s="11"/>
      <c r="S104" s="11"/>
    </row>
    <row r="105" spans="3:19" ht="19.899999999999999" customHeight="1" x14ac:dyDescent="0.25">
      <c r="C105" s="21"/>
      <c r="D105" s="29"/>
      <c r="E105" s="21"/>
      <c r="F105" s="21"/>
      <c r="G105" s="96"/>
      <c r="H105" s="96"/>
      <c r="I105" s="11"/>
      <c r="J105" s="11"/>
      <c r="K105" s="11"/>
      <c r="L105" s="11"/>
      <c r="M105" s="11"/>
      <c r="N105" s="5"/>
      <c r="O105" s="5"/>
      <c r="P105" s="5"/>
      <c r="Q105" s="11"/>
      <c r="R105" s="11"/>
      <c r="S105" s="11"/>
    </row>
    <row r="106" spans="3:19" ht="19.899999999999999" customHeight="1" x14ac:dyDescent="0.25">
      <c r="C106" s="21"/>
      <c r="D106" s="29"/>
      <c r="E106" s="21"/>
      <c r="F106" s="21"/>
      <c r="G106" s="96"/>
      <c r="H106" s="96"/>
      <c r="I106" s="11"/>
      <c r="J106" s="11"/>
      <c r="K106" s="11"/>
      <c r="L106" s="11"/>
      <c r="M106" s="11"/>
      <c r="N106" s="5"/>
      <c r="O106" s="5"/>
      <c r="P106" s="5"/>
      <c r="Q106" s="11"/>
      <c r="R106" s="11"/>
      <c r="S106" s="11"/>
    </row>
    <row r="107" spans="3:19" ht="19.899999999999999" customHeight="1" x14ac:dyDescent="0.25">
      <c r="C107" s="21"/>
      <c r="D107" s="29"/>
      <c r="E107" s="21"/>
      <c r="F107" s="21"/>
      <c r="G107" s="96"/>
      <c r="H107" s="96"/>
      <c r="I107" s="11"/>
      <c r="J107" s="11"/>
      <c r="K107" s="11"/>
      <c r="L107" s="11"/>
      <c r="M107" s="11"/>
      <c r="N107" s="5"/>
      <c r="O107" s="5"/>
      <c r="P107" s="5"/>
    </row>
    <row r="108" spans="3:19" ht="19.899999999999999" customHeight="1" x14ac:dyDescent="0.25">
      <c r="C108"/>
      <c r="E108"/>
      <c r="F108"/>
      <c r="J108"/>
    </row>
    <row r="109" spans="3:19" ht="19.899999999999999" customHeight="1" x14ac:dyDescent="0.25">
      <c r="C109"/>
      <c r="E109"/>
      <c r="F109"/>
      <c r="J109"/>
    </row>
    <row r="110" spans="3:19" ht="19.899999999999999" customHeight="1" x14ac:dyDescent="0.25">
      <c r="C110"/>
      <c r="E110"/>
      <c r="F110"/>
      <c r="J110"/>
    </row>
    <row r="111" spans="3:19" ht="19.899999999999999" customHeight="1" x14ac:dyDescent="0.25">
      <c r="C111"/>
      <c r="E111"/>
      <c r="F111"/>
      <c r="J111"/>
    </row>
    <row r="112" spans="3:19" ht="19.899999999999999" customHeight="1" x14ac:dyDescent="0.25">
      <c r="C112"/>
      <c r="E112"/>
      <c r="F112"/>
      <c r="J112"/>
    </row>
    <row r="113" spans="3:10" ht="19.899999999999999" customHeight="1" x14ac:dyDescent="0.25">
      <c r="C113"/>
      <c r="E113"/>
      <c r="F113"/>
      <c r="J113"/>
    </row>
    <row r="114" spans="3:10" ht="19.899999999999999" customHeight="1" x14ac:dyDescent="0.25">
      <c r="C114"/>
      <c r="E114"/>
      <c r="F114"/>
      <c r="J114"/>
    </row>
    <row r="115" spans="3:10" ht="19.899999999999999" customHeight="1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  <row r="231" spans="3:10" x14ac:dyDescent="0.25">
      <c r="C231"/>
      <c r="E231"/>
      <c r="F231"/>
      <c r="J231"/>
    </row>
    <row r="232" spans="3:10" x14ac:dyDescent="0.25">
      <c r="C232"/>
      <c r="E232"/>
      <c r="F232"/>
      <c r="J232"/>
    </row>
    <row r="233" spans="3:10" x14ac:dyDescent="0.25">
      <c r="C233"/>
      <c r="E233"/>
      <c r="F233"/>
      <c r="J233"/>
    </row>
    <row r="234" spans="3:10" x14ac:dyDescent="0.25">
      <c r="C234"/>
      <c r="E234"/>
      <c r="F234"/>
      <c r="J234"/>
    </row>
    <row r="235" spans="3:10" x14ac:dyDescent="0.25">
      <c r="C235"/>
      <c r="E235"/>
      <c r="F235"/>
      <c r="J235"/>
    </row>
    <row r="236" spans="3:10" x14ac:dyDescent="0.25">
      <c r="C236"/>
      <c r="E236"/>
      <c r="F236"/>
      <c r="J236"/>
    </row>
    <row r="237" spans="3:10" x14ac:dyDescent="0.25">
      <c r="C237"/>
      <c r="E237"/>
      <c r="F237"/>
      <c r="J237"/>
    </row>
    <row r="238" spans="3:10" x14ac:dyDescent="0.25">
      <c r="C238"/>
      <c r="E238"/>
      <c r="F238"/>
      <c r="J238"/>
    </row>
  </sheetData>
  <sheetProtection algorithmName="SHA-512" hashValue="Qze0B9MZgbRqJ+uiqNXhJlSMYe8XQQK9T23ruDkQZNlgWL8Zw+uqT3R5jWtMlSiBc6zd49nh7ZhhR/ln1tCezA==" saltValue="WiNqXAmIpYeHqivuGKrYMg==" spinCount="100000" sheet="1" objects="1" scenarios="1"/>
  <mergeCells count="26">
    <mergeCell ref="B1:D1"/>
    <mergeCell ref="G5:H5"/>
    <mergeCell ref="G2:N3"/>
    <mergeCell ref="B22:G22"/>
    <mergeCell ref="R21:T21"/>
    <mergeCell ref="R20:T20"/>
    <mergeCell ref="B20:G20"/>
    <mergeCell ref="B21:H21"/>
    <mergeCell ref="O7:O8"/>
    <mergeCell ref="V7:V8"/>
    <mergeCell ref="I7:I8"/>
    <mergeCell ref="J7:J8"/>
    <mergeCell ref="K7:K8"/>
    <mergeCell ref="L7:L8"/>
    <mergeCell ref="I9:I18"/>
    <mergeCell ref="J9:J18"/>
    <mergeCell ref="K9:K18"/>
    <mergeCell ref="L9:L18"/>
    <mergeCell ref="M9:M18"/>
    <mergeCell ref="N9:N18"/>
    <mergeCell ref="O9:O18"/>
    <mergeCell ref="U9:U18"/>
    <mergeCell ref="V9:V12"/>
    <mergeCell ref="V14:V18"/>
    <mergeCell ref="M7:M8"/>
    <mergeCell ref="N7:N8"/>
  </mergeCells>
  <conditionalFormatting sqref="B7:B18 D7:D18">
    <cfRule type="containsBlanks" dxfId="7" priority="96">
      <formula>LEN(TRIM(B7))=0</formula>
    </cfRule>
  </conditionalFormatting>
  <conditionalFormatting sqref="B7:B18">
    <cfRule type="cellIs" dxfId="6" priority="93" operator="greaterThanOrEqual">
      <formula>1</formula>
    </cfRule>
  </conditionalFormatting>
  <conditionalFormatting sqref="G7:H18 R7:R18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18">
    <cfRule type="notContainsBlanks" dxfId="2" priority="69">
      <formula>LEN(TRIM(G7))&gt;0</formula>
    </cfRule>
  </conditionalFormatting>
  <conditionalFormatting sqref="T7:T18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allowBlank="1" showInputMessage="1" showErrorMessage="1" sqref="J7" xr:uid="{5C4A5ABD-DDCD-4CB5-BC4A-785BC4C73601}">
      <formula1>"ANO,NE"</formula1>
    </dataValidation>
    <dataValidation type="list" showInputMessage="1" showErrorMessage="1" sqref="E7:E18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31F3C30-2C3E-4D4E-9D53-79D564D45137}">
          <x14:formula1>
            <xm:f>#REF!</xm:f>
          </x14:formula1>
          <xm:sqref>V7 V14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2024-02-05T07:39:12Z</cp:lastPrinted>
  <dcterms:created xsi:type="dcterms:W3CDTF">2014-03-05T12:43:32Z</dcterms:created>
  <dcterms:modified xsi:type="dcterms:W3CDTF">2024-02-05T08:53:12Z</dcterms:modified>
</cp:coreProperties>
</file>